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6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<sst xmlns="http://schemas.openxmlformats.org/spreadsheetml/2006/main" count="870" uniqueCount="151">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</sst>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401375.06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448650</v>
      </c>
      <c r="E10" s="45">
        <v>597942.14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100559.33</v>
      </c>
      <c r="E14" s="45">
        <v>104746.18999999999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549209.33</v>
      </c>
      <c r="E16" s="51">
        <f>E10+E11+E12+E13+E14+E15</f>
        <v>702688.33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42396.74</v>
      </c>
      <c r="E18" s="45">
        <v>54971.729999999996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42396.74</v>
      </c>
      <c r="E23" s="51">
        <f>E18+E19+E20+E21+E22</f>
        <v>54971.729999999996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23832.86</v>
      </c>
      <c r="E25" s="45">
        <v>82587.39</v>
      </c>
    </row>
    <row r="26" spans="2:5" ht="15">
      <c r="B26" s="13">
        <v>30200</v>
      </c>
      <c r="C26" s="54" t="s">
        <v>28</v>
      </c>
      <c r="D26" s="39">
        <v>340</v>
      </c>
      <c r="E26" s="45">
        <v>340</v>
      </c>
    </row>
    <row r="27" spans="2:5" ht="15">
      <c r="B27" s="13">
        <v>30300</v>
      </c>
      <c r="C27" s="54" t="s">
        <v>29</v>
      </c>
      <c r="D27" s="39">
        <v>0.18</v>
      </c>
      <c r="E27" s="45">
        <v>0.18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30498.59</v>
      </c>
      <c r="E29" s="50">
        <v>30707.43</v>
      </c>
    </row>
    <row r="30" spans="2:5" ht="15.75" thickBot="1">
      <c r="B30" s="16">
        <v>30000</v>
      </c>
      <c r="C30" s="15" t="s">
        <v>32</v>
      </c>
      <c r="D30" s="48">
        <f>D25+D26+D27+D28+D29</f>
        <v>54671.630000000005</v>
      </c>
      <c r="E30" s="51">
        <f>E25+E26+E27+E28+E29</f>
        <v>113635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</v>
      </c>
      <c r="E32" s="45">
        <v>1000</v>
      </c>
    </row>
    <row r="33" spans="2:5" ht="15">
      <c r="B33" s="13">
        <v>40200</v>
      </c>
      <c r="C33" s="54" t="s">
        <v>36</v>
      </c>
      <c r="D33" s="61">
        <v>0</v>
      </c>
      <c r="E33" s="59">
        <v>30000</v>
      </c>
    </row>
    <row r="34" spans="2:5" ht="15">
      <c r="B34" s="13">
        <v>40300</v>
      </c>
      <c r="C34" s="54" t="s">
        <v>37</v>
      </c>
      <c r="D34" s="61">
        <v>144168.33</v>
      </c>
      <c r="E34" s="45">
        <v>355827.9099999999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1500</v>
      </c>
      <c r="E36" s="50">
        <v>6463.98</v>
      </c>
    </row>
    <row r="37" spans="2:5" ht="15.75" thickBot="1">
      <c r="B37" s="16">
        <v>40000</v>
      </c>
      <c r="C37" s="15" t="s">
        <v>40</v>
      </c>
      <c r="D37" s="48">
        <f>D32+D33+D34+D35+D36</f>
        <v>146668.33</v>
      </c>
      <c r="E37" s="51">
        <f>E32+E33+E34+E35+E36</f>
        <v>393291.8899999999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166900</v>
      </c>
      <c r="E54" s="45">
        <v>166900</v>
      </c>
    </row>
    <row r="55" spans="2:5" ht="15">
      <c r="B55" s="13">
        <v>90200</v>
      </c>
      <c r="C55" s="54" t="s">
        <v>62</v>
      </c>
      <c r="D55" s="61">
        <v>10679</v>
      </c>
      <c r="E55" s="62">
        <v>12639.81</v>
      </c>
    </row>
    <row r="56" spans="2:5" ht="15.75" thickBot="1">
      <c r="B56" s="16">
        <v>90000</v>
      </c>
      <c r="C56" s="15" t="s">
        <v>63</v>
      </c>
      <c r="D56" s="48">
        <f>D54+D55</f>
        <v>177579</v>
      </c>
      <c r="E56" s="51">
        <f>E54+E55</f>
        <v>179539.81</v>
      </c>
    </row>
    <row r="57" spans="2:5" ht="16.5" thickBot="1" thickTop="1">
      <c r="B57" s="109" t="s">
        <v>64</v>
      </c>
      <c r="C57" s="110"/>
      <c r="D57" s="52">
        <f>D16+D23+D30+D37+D43+D49+D52+D56</f>
        <v>970525.0299999999</v>
      </c>
      <c r="E57" s="55">
        <f>E16+E23+E30+E37+E43+E49+E52+E56</f>
        <v>1444126.7599999998</v>
      </c>
    </row>
    <row r="58" spans="2:5" ht="16.5" thickBot="1" thickTop="1">
      <c r="B58" s="109" t="s">
        <v>65</v>
      </c>
      <c r="C58" s="110"/>
      <c r="D58" s="52">
        <f>D57+D5+D6+D7+D8</f>
        <v>970525.0299999999</v>
      </c>
      <c r="E58" s="55">
        <f>E57+E5+E6+E7+E8</f>
        <v>1845501.8199999998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448650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100559.33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549209.33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12480.98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12480.98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24140.86</v>
      </c>
      <c r="E25" s="45"/>
    </row>
    <row r="26" spans="2:5" ht="15">
      <c r="B26" s="13">
        <v>30200</v>
      </c>
      <c r="C26" s="54" t="s">
        <v>28</v>
      </c>
      <c r="D26" s="39">
        <v>340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11998.59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36479.45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126900</v>
      </c>
      <c r="E54" s="45"/>
    </row>
    <row r="55" spans="2:5" ht="15">
      <c r="B55" s="13">
        <v>90200</v>
      </c>
      <c r="C55" s="54" t="s">
        <v>62</v>
      </c>
      <c r="D55" s="61">
        <v>10679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137579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738248.7599999999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738248.7599999999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448650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100559.33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549209.33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15224.9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15224.9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23240.86</v>
      </c>
      <c r="E25" s="45"/>
    </row>
    <row r="26" spans="2:5" ht="15">
      <c r="B26" s="13">
        <v>30200</v>
      </c>
      <c r="C26" s="54" t="s">
        <v>28</v>
      </c>
      <c r="D26" s="39">
        <v>340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9398.59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32979.45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1000</v>
      </c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66900</v>
      </c>
      <c r="E54" s="45"/>
    </row>
    <row r="55" spans="2:5" ht="15">
      <c r="B55" s="13">
        <v>90200</v>
      </c>
      <c r="C55" s="54" t="s">
        <v>62</v>
      </c>
      <c r="D55" s="61">
        <v>10679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77579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677492.6799999999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677492.6799999999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145906.88999999998</v>
      </c>
      <c r="E10" s="89">
        <v>0</v>
      </c>
      <c r="F10" s="90">
        <v>165469.58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30512</v>
      </c>
      <c r="AC10" s="89">
        <v>0</v>
      </c>
      <c r="AD10" s="90">
        <v>30512</v>
      </c>
      <c r="AE10" s="91">
        <v>29345</v>
      </c>
      <c r="AF10" s="89">
        <v>0</v>
      </c>
      <c r="AG10" s="90">
        <v>29371.56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205763.88999999998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225353.13999999998</v>
      </c>
    </row>
    <row r="11" spans="2:76" ht="15">
      <c r="B11" s="13">
        <v>102</v>
      </c>
      <c r="C11" s="25" t="s">
        <v>92</v>
      </c>
      <c r="D11" s="88">
        <v>12182.89</v>
      </c>
      <c r="E11" s="89">
        <v>0</v>
      </c>
      <c r="F11" s="90">
        <v>12979.64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347.11</v>
      </c>
      <c r="N11" s="89">
        <v>0</v>
      </c>
      <c r="O11" s="90">
        <v>347.11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2053</v>
      </c>
      <c r="AC11" s="89">
        <v>0</v>
      </c>
      <c r="AD11" s="90">
        <v>2053</v>
      </c>
      <c r="AE11" s="91">
        <v>1974</v>
      </c>
      <c r="AF11" s="89">
        <v>0</v>
      </c>
      <c r="AG11" s="90">
        <v>1975.82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16557</v>
      </c>
      <c r="BW11" s="77">
        <f t="shared" si="1"/>
        <v>0</v>
      </c>
      <c r="BX11" s="79">
        <f t="shared" si="2"/>
        <v>17355.57</v>
      </c>
    </row>
    <row r="12" spans="2:76" ht="15">
      <c r="B12" s="13">
        <v>103</v>
      </c>
      <c r="C12" s="25" t="s">
        <v>93</v>
      </c>
      <c r="D12" s="88">
        <v>155448.78</v>
      </c>
      <c r="E12" s="89">
        <v>0</v>
      </c>
      <c r="F12" s="90">
        <v>247843.2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6000</v>
      </c>
      <c r="N12" s="89">
        <v>0</v>
      </c>
      <c r="O12" s="90">
        <v>8426.42</v>
      </c>
      <c r="P12" s="91">
        <v>0</v>
      </c>
      <c r="Q12" s="89">
        <v>0</v>
      </c>
      <c r="R12" s="90">
        <v>0</v>
      </c>
      <c r="S12" s="91"/>
      <c r="T12" s="89"/>
      <c r="U12" s="90"/>
      <c r="V12" s="91"/>
      <c r="W12" s="89"/>
      <c r="X12" s="90"/>
      <c r="Y12" s="91"/>
      <c r="Z12" s="89"/>
      <c r="AA12" s="90"/>
      <c r="AB12" s="91">
        <v>75496</v>
      </c>
      <c r="AC12" s="89">
        <v>0</v>
      </c>
      <c r="AD12" s="90">
        <v>122220.38</v>
      </c>
      <c r="AE12" s="91">
        <v>63793.38</v>
      </c>
      <c r="AF12" s="89">
        <v>0</v>
      </c>
      <c r="AG12" s="90">
        <v>68255.82</v>
      </c>
      <c r="AH12" s="91">
        <v>0</v>
      </c>
      <c r="AI12" s="89">
        <v>0</v>
      </c>
      <c r="AJ12" s="90">
        <v>0</v>
      </c>
      <c r="AK12" s="91">
        <v>11000</v>
      </c>
      <c r="AL12" s="89">
        <v>0</v>
      </c>
      <c r="AM12" s="90">
        <v>16000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311738.16</v>
      </c>
      <c r="BW12" s="77">
        <f t="shared" si="1"/>
        <v>0</v>
      </c>
      <c r="BX12" s="79">
        <f t="shared" si="2"/>
        <v>462745.82</v>
      </c>
    </row>
    <row r="13" spans="2:76" ht="15">
      <c r="B13" s="13">
        <v>104</v>
      </c>
      <c r="C13" s="25" t="s">
        <v>19</v>
      </c>
      <c r="D13" s="88">
        <v>6355</v>
      </c>
      <c r="E13" s="89">
        <v>0</v>
      </c>
      <c r="F13" s="90">
        <v>14384.039999999999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4874.92</v>
      </c>
      <c r="N13" s="89">
        <v>0</v>
      </c>
      <c r="O13" s="90">
        <v>9493.51</v>
      </c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>
        <v>0</v>
      </c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4050</v>
      </c>
      <c r="AF13" s="89">
        <v>0</v>
      </c>
      <c r="AG13" s="90">
        <v>4050</v>
      </c>
      <c r="AH13" s="91"/>
      <c r="AI13" s="89"/>
      <c r="AJ13" s="90"/>
      <c r="AK13" s="91">
        <v>2831.92</v>
      </c>
      <c r="AL13" s="89">
        <v>0</v>
      </c>
      <c r="AM13" s="90">
        <v>8317.43</v>
      </c>
      <c r="AN13" s="91"/>
      <c r="AO13" s="89"/>
      <c r="AP13" s="90"/>
      <c r="AQ13" s="91">
        <v>29759.28</v>
      </c>
      <c r="AR13" s="89">
        <v>0</v>
      </c>
      <c r="AS13" s="90">
        <v>29759.28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47871.119999999995</v>
      </c>
      <c r="BW13" s="77">
        <f t="shared" si="1"/>
        <v>0</v>
      </c>
      <c r="BX13" s="79">
        <f t="shared" si="2"/>
        <v>66004.26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1638.02</v>
      </c>
      <c r="BM16" s="89">
        <v>0</v>
      </c>
      <c r="BN16" s="90">
        <v>1638.02</v>
      </c>
      <c r="BO16" s="91"/>
      <c r="BP16" s="89"/>
      <c r="BQ16" s="90"/>
      <c r="BR16" s="97"/>
      <c r="BS16" s="89"/>
      <c r="BT16" s="101"/>
      <c r="BU16" s="76"/>
      <c r="BV16" s="85">
        <f t="shared" si="0"/>
        <v>1638.02</v>
      </c>
      <c r="BW16" s="77">
        <f t="shared" si="1"/>
        <v>0</v>
      </c>
      <c r="BX16" s="79">
        <f t="shared" si="2"/>
        <v>1638.02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3100</v>
      </c>
      <c r="E18" s="89">
        <v>0</v>
      </c>
      <c r="F18" s="90">
        <v>3270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3100</v>
      </c>
      <c r="BW18" s="77">
        <f t="shared" si="1"/>
        <v>0</v>
      </c>
      <c r="BX18" s="79">
        <f t="shared" si="2"/>
        <v>3270</v>
      </c>
    </row>
    <row r="19" spans="2:76" ht="15">
      <c r="B19" s="13">
        <v>110</v>
      </c>
      <c r="C19" s="25" t="s">
        <v>98</v>
      </c>
      <c r="D19" s="88">
        <v>13244</v>
      </c>
      <c r="E19" s="89">
        <v>0</v>
      </c>
      <c r="F19" s="90">
        <v>13244</v>
      </c>
      <c r="G19" s="88"/>
      <c r="H19" s="89"/>
      <c r="I19" s="90"/>
      <c r="J19" s="97"/>
      <c r="K19" s="89"/>
      <c r="L19" s="101"/>
      <c r="M19" s="97">
        <v>2050</v>
      </c>
      <c r="N19" s="89">
        <v>0</v>
      </c>
      <c r="O19" s="101">
        <v>2050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38730.990000000005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54024.990000000005</v>
      </c>
      <c r="BW19" s="77">
        <f t="shared" si="1"/>
        <v>0</v>
      </c>
      <c r="BX19" s="79">
        <f t="shared" si="2"/>
        <v>25294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336237.55999999994</v>
      </c>
      <c r="E20" s="78">
        <f t="shared" si="3"/>
        <v>0</v>
      </c>
      <c r="F20" s="79">
        <f t="shared" si="3"/>
        <v>457190.45999999996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13272.029999999999</v>
      </c>
      <c r="N20" s="78">
        <f t="shared" si="3"/>
        <v>0</v>
      </c>
      <c r="O20" s="77">
        <f t="shared" si="3"/>
        <v>20317.04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108061</v>
      </c>
      <c r="AC20" s="78">
        <f t="shared" si="3"/>
        <v>0</v>
      </c>
      <c r="AD20" s="77">
        <f t="shared" si="3"/>
        <v>154785.38</v>
      </c>
      <c r="AE20" s="98">
        <f t="shared" si="3"/>
        <v>99162.38</v>
      </c>
      <c r="AF20" s="78">
        <f t="shared" si="3"/>
        <v>0</v>
      </c>
      <c r="AG20" s="77">
        <f t="shared" si="3"/>
        <v>103653.20000000001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13831.92</v>
      </c>
      <c r="AL20" s="78">
        <f t="shared" si="3"/>
        <v>0</v>
      </c>
      <c r="AM20" s="77">
        <f t="shared" si="3"/>
        <v>24317.43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29759.28</v>
      </c>
      <c r="AR20" s="78">
        <f t="shared" si="3"/>
        <v>0</v>
      </c>
      <c r="AS20" s="77">
        <f t="shared" si="3"/>
        <v>29759.28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38730.990000000005</v>
      </c>
      <c r="BJ20" s="78">
        <f t="shared" si="3"/>
        <v>0</v>
      </c>
      <c r="BK20" s="77">
        <f t="shared" si="3"/>
        <v>10000</v>
      </c>
      <c r="BL20" s="98">
        <f t="shared" si="3"/>
        <v>1638.02</v>
      </c>
      <c r="BM20" s="78">
        <f t="shared" si="3"/>
        <v>0</v>
      </c>
      <c r="BN20" s="77">
        <f t="shared" si="3"/>
        <v>1638.02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640693.1799999999</v>
      </c>
      <c r="BW20" s="77">
        <f>BW10+BW11+BW12+BW13+BW14+BW15+BW16+BW17+BW18+BW19</f>
        <v>0</v>
      </c>
      <c r="BX20" s="95">
        <f>BX10+BX11+BX12+BX13+BX14+BX15+BX16+BX17+BX18+BX19</f>
        <v>801660.81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66782.06999999999</v>
      </c>
      <c r="V24" s="97"/>
      <c r="W24" s="89"/>
      <c r="X24" s="101"/>
      <c r="Y24" s="97"/>
      <c r="Z24" s="89"/>
      <c r="AA24" s="101"/>
      <c r="AB24" s="97">
        <v>50000</v>
      </c>
      <c r="AC24" s="89">
        <v>0</v>
      </c>
      <c r="AD24" s="101">
        <v>132311.59</v>
      </c>
      <c r="AE24" s="97">
        <v>96668.33</v>
      </c>
      <c r="AF24" s="89">
        <v>0</v>
      </c>
      <c r="AG24" s="101">
        <v>196168.33000000002</v>
      </c>
      <c r="AH24" s="97"/>
      <c r="AI24" s="89"/>
      <c r="AJ24" s="101"/>
      <c r="AK24" s="97">
        <v>0</v>
      </c>
      <c r="AL24" s="89">
        <v>0</v>
      </c>
      <c r="AM24" s="101">
        <v>2781.6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146668.33000000002</v>
      </c>
      <c r="BW24" s="77">
        <f t="shared" si="4"/>
        <v>0</v>
      </c>
      <c r="BX24" s="79">
        <f t="shared" si="4"/>
        <v>398043.58999999997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66782.06999999999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50000</v>
      </c>
      <c r="AC28" s="78">
        <f t="shared" si="5"/>
        <v>0</v>
      </c>
      <c r="AD28" s="77">
        <f t="shared" si="5"/>
        <v>132311.59</v>
      </c>
      <c r="AE28" s="98">
        <f t="shared" si="5"/>
        <v>96668.33</v>
      </c>
      <c r="AF28" s="78">
        <f t="shared" si="5"/>
        <v>0</v>
      </c>
      <c r="AG28" s="77">
        <f t="shared" si="5"/>
        <v>196168.33000000002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2781.6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146668.33000000002</v>
      </c>
      <c r="BW28" s="77">
        <f>BW23+BW24+BW25+BW26+BW27</f>
        <v>0</v>
      </c>
      <c r="BX28" s="95">
        <f>BX23+BX24+BX25+BX26+BX27</f>
        <v>398043.58999999997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228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228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228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228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5584.52</v>
      </c>
      <c r="BM40" s="89">
        <v>0</v>
      </c>
      <c r="BN40" s="101">
        <v>5584.52</v>
      </c>
      <c r="BO40" s="97"/>
      <c r="BP40" s="89"/>
      <c r="BQ40" s="101"/>
      <c r="BR40" s="97"/>
      <c r="BS40" s="89"/>
      <c r="BT40" s="101"/>
      <c r="BU40" s="76"/>
      <c r="BV40" s="85">
        <f t="shared" si="10"/>
        <v>5584.52</v>
      </c>
      <c r="BW40" s="77">
        <f t="shared" si="10"/>
        <v>0</v>
      </c>
      <c r="BX40" s="79">
        <f t="shared" si="10"/>
        <v>5584.52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5584.52</v>
      </c>
      <c r="BM42" s="78">
        <f t="shared" si="12"/>
        <v>0</v>
      </c>
      <c r="BN42" s="77">
        <f t="shared" si="12"/>
        <v>5584.52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5584.52</v>
      </c>
      <c r="BW42" s="77">
        <f>BW38+BW39+BW40+BW41</f>
        <v>0</v>
      </c>
      <c r="BX42" s="95">
        <f>BX38+BX39+BX40+BX41</f>
        <v>5584.52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166900</v>
      </c>
      <c r="BS49" s="89">
        <v>0</v>
      </c>
      <c r="BT49" s="101">
        <v>166981.94</v>
      </c>
      <c r="BU49" s="76"/>
      <c r="BV49" s="85">
        <f aca="true" t="shared" si="15" ref="BV49:BX50">D49+G49+J49+M49+P49+S49+V49+Y49+AB49+AE49+AH49+AK49+AN49+AQ49+AT49+AW49+AZ49+BC49+BF49+BI49+BL49+BO49+BR49</f>
        <v>166900</v>
      </c>
      <c r="BW49" s="77">
        <f t="shared" si="15"/>
        <v>0</v>
      </c>
      <c r="BX49" s="79">
        <f t="shared" si="15"/>
        <v>166981.94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10679</v>
      </c>
      <c r="BS50" s="89">
        <v>0</v>
      </c>
      <c r="BT50" s="101">
        <v>13892.599999999999</v>
      </c>
      <c r="BU50" s="76"/>
      <c r="BV50" s="85">
        <f t="shared" si="15"/>
        <v>10679</v>
      </c>
      <c r="BW50" s="77">
        <f t="shared" si="15"/>
        <v>0</v>
      </c>
      <c r="BX50" s="79">
        <f t="shared" si="15"/>
        <v>13892.599999999999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177579</v>
      </c>
      <c r="BS51" s="78">
        <f>BS49+BS50</f>
        <v>0</v>
      </c>
      <c r="BT51" s="77">
        <f>BT49+BT50</f>
        <v>180874.54</v>
      </c>
      <c r="BU51" s="85"/>
      <c r="BV51" s="85">
        <f>BV49+BV50</f>
        <v>177579</v>
      </c>
      <c r="BW51" s="77">
        <f>BW49+BW50</f>
        <v>0</v>
      </c>
      <c r="BX51" s="95">
        <f>BX49+BX50</f>
        <v>180874.54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336237.55999999994</v>
      </c>
      <c r="E53" s="86">
        <f t="shared" si="18"/>
        <v>0</v>
      </c>
      <c r="F53" s="86">
        <f t="shared" si="18"/>
        <v>457190.45999999996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13272.029999999999</v>
      </c>
      <c r="N53" s="86">
        <f t="shared" si="18"/>
        <v>0</v>
      </c>
      <c r="O53" s="86">
        <f t="shared" si="18"/>
        <v>20317.04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66782.06999999999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158061</v>
      </c>
      <c r="AC53" s="86">
        <f t="shared" si="18"/>
        <v>0</v>
      </c>
      <c r="AD53" s="86">
        <f t="shared" si="18"/>
        <v>287324.97</v>
      </c>
      <c r="AE53" s="86">
        <f t="shared" si="18"/>
        <v>195830.71000000002</v>
      </c>
      <c r="AF53" s="86">
        <f t="shared" si="18"/>
        <v>0</v>
      </c>
      <c r="AG53" s="86">
        <f t="shared" si="18"/>
        <v>299821.53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13831.92</v>
      </c>
      <c r="AL53" s="86">
        <f t="shared" si="19"/>
        <v>0</v>
      </c>
      <c r="AM53" s="86">
        <f t="shared" si="19"/>
        <v>27099.03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29759.28</v>
      </c>
      <c r="AR53" s="86">
        <f t="shared" si="19"/>
        <v>0</v>
      </c>
      <c r="AS53" s="86">
        <f t="shared" si="19"/>
        <v>29759.28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38730.990000000005</v>
      </c>
      <c r="BJ53" s="86">
        <f t="shared" si="19"/>
        <v>0</v>
      </c>
      <c r="BK53" s="86">
        <f t="shared" si="19"/>
        <v>10000</v>
      </c>
      <c r="BL53" s="86">
        <f t="shared" si="19"/>
        <v>7222.540000000001</v>
      </c>
      <c r="BM53" s="86">
        <f t="shared" si="19"/>
        <v>0</v>
      </c>
      <c r="BN53" s="86">
        <f t="shared" si="19"/>
        <v>7222.540000000001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177579</v>
      </c>
      <c r="BS53" s="86">
        <f t="shared" si="19"/>
        <v>0</v>
      </c>
      <c r="BT53" s="86">
        <f t="shared" si="19"/>
        <v>180874.54</v>
      </c>
      <c r="BU53" s="86">
        <f>BU8</f>
        <v>0</v>
      </c>
      <c r="BV53" s="102">
        <f>BV8+BV20+BV28+BV35+BV42+BV46+BV51</f>
        <v>970525.03</v>
      </c>
      <c r="BW53" s="87">
        <f>BW20+BW28+BW35+BW42+BW46+BW51</f>
        <v>0</v>
      </c>
      <c r="BX53" s="87">
        <f>BX20+BX28+BX35+BX42+BX46+BX51</f>
        <v>1386391.46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8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162528.21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30512</v>
      </c>
      <c r="AC10" s="89">
        <v>0</v>
      </c>
      <c r="AD10" s="90"/>
      <c r="AE10" s="91">
        <v>27673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220713.21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13464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348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2053</v>
      </c>
      <c r="AC11" s="89">
        <v>0</v>
      </c>
      <c r="AD11" s="90"/>
      <c r="AE11" s="91">
        <v>1859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17724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133726.45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7000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73600</v>
      </c>
      <c r="AC12" s="89">
        <v>0</v>
      </c>
      <c r="AD12" s="90"/>
      <c r="AE12" s="91">
        <v>63036</v>
      </c>
      <c r="AF12" s="89">
        <v>0</v>
      </c>
      <c r="AG12" s="90"/>
      <c r="AH12" s="91">
        <v>0</v>
      </c>
      <c r="AI12" s="89">
        <v>0</v>
      </c>
      <c r="AJ12" s="90"/>
      <c r="AK12" s="91">
        <v>11000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288362.45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6050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4200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4050</v>
      </c>
      <c r="AF13" s="89">
        <v>0</v>
      </c>
      <c r="AG13" s="90"/>
      <c r="AH13" s="91"/>
      <c r="AI13" s="89"/>
      <c r="AJ13" s="90"/>
      <c r="AK13" s="91">
        <v>2831.92</v>
      </c>
      <c r="AL13" s="89">
        <v>0</v>
      </c>
      <c r="AM13" s="90"/>
      <c r="AN13" s="91"/>
      <c r="AO13" s="89"/>
      <c r="AP13" s="90"/>
      <c r="AQ13" s="91">
        <v>82.64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17214.559999999998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1384.8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1384.8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3100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13044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28739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43833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331912.66000000003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13598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106165</v>
      </c>
      <c r="AC20" s="78">
        <f t="shared" si="1"/>
        <v>0</v>
      </c>
      <c r="AD20" s="77">
        <f t="shared" si="1"/>
        <v>0</v>
      </c>
      <c r="AE20" s="98">
        <f t="shared" si="1"/>
        <v>96618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13831.92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82.64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28739</v>
      </c>
      <c r="BJ20" s="78">
        <f t="shared" si="1"/>
        <v>0</v>
      </c>
      <c r="BK20" s="77">
        <f t="shared" si="1"/>
        <v>0</v>
      </c>
      <c r="BL20" s="98">
        <f t="shared" si="1"/>
        <v>1384.8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592332.02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2500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5837.74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5837.74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5837.74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5837.74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126900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126900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10679</v>
      </c>
      <c r="BS50" s="89">
        <v>0</v>
      </c>
      <c r="BT50" s="101"/>
      <c r="BU50" s="76"/>
      <c r="BV50" s="85">
        <f t="shared" si="9"/>
        <v>10679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137579</v>
      </c>
      <c r="BS51" s="78">
        <f>BS49+BS50</f>
        <v>0</v>
      </c>
      <c r="BT51" s="77">
        <f>BT49+BT50</f>
        <v>0</v>
      </c>
      <c r="BU51" s="85"/>
      <c r="BV51" s="85">
        <f>BV49+BV50</f>
        <v>137579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331912.66000000003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13598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106165</v>
      </c>
      <c r="AC53" s="86">
        <f t="shared" si="11"/>
        <v>0</v>
      </c>
      <c r="AD53" s="86">
        <f t="shared" si="11"/>
        <v>0</v>
      </c>
      <c r="AE53" s="86">
        <f t="shared" si="11"/>
        <v>99118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13831.92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82.64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28739</v>
      </c>
      <c r="BJ53" s="86">
        <f t="shared" si="11"/>
        <v>0</v>
      </c>
      <c r="BK53" s="86">
        <f t="shared" si="11"/>
        <v>0</v>
      </c>
      <c r="BL53" s="86">
        <f t="shared" si="11"/>
        <v>7222.54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137579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738248.76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8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163141.21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30512</v>
      </c>
      <c r="AC10" s="89">
        <v>0</v>
      </c>
      <c r="AD10" s="90"/>
      <c r="AE10" s="91">
        <v>27673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221326.21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13807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348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2053</v>
      </c>
      <c r="AC11" s="89">
        <v>0</v>
      </c>
      <c r="AD11" s="90"/>
      <c r="AE11" s="91">
        <v>1859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18067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133214.37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6000</v>
      </c>
      <c r="N12" s="89">
        <v>0</v>
      </c>
      <c r="O12" s="90"/>
      <c r="P12" s="91">
        <v>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73400</v>
      </c>
      <c r="AC12" s="89">
        <v>0</v>
      </c>
      <c r="AD12" s="90"/>
      <c r="AE12" s="91">
        <v>63036</v>
      </c>
      <c r="AF12" s="89">
        <v>0</v>
      </c>
      <c r="AG12" s="90"/>
      <c r="AH12" s="91">
        <v>0</v>
      </c>
      <c r="AI12" s="89">
        <v>0</v>
      </c>
      <c r="AJ12" s="90"/>
      <c r="AK12" s="91">
        <v>11000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286650.37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6050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4200</v>
      </c>
      <c r="N13" s="89">
        <v>0</v>
      </c>
      <c r="O13" s="90"/>
      <c r="P13" s="91"/>
      <c r="Q13" s="89"/>
      <c r="R13" s="90"/>
      <c r="S13" s="91"/>
      <c r="T13" s="89"/>
      <c r="U13" s="90"/>
      <c r="V13" s="91">
        <v>0</v>
      </c>
      <c r="W13" s="89">
        <v>0</v>
      </c>
      <c r="X13" s="90"/>
      <c r="Y13" s="91"/>
      <c r="Z13" s="89"/>
      <c r="AA13" s="90"/>
      <c r="AB13" s="91">
        <v>0</v>
      </c>
      <c r="AC13" s="89">
        <v>0</v>
      </c>
      <c r="AD13" s="90"/>
      <c r="AE13" s="91">
        <v>4050</v>
      </c>
      <c r="AF13" s="89">
        <v>0</v>
      </c>
      <c r="AG13" s="90"/>
      <c r="AH13" s="91"/>
      <c r="AI13" s="89"/>
      <c r="AJ13" s="90"/>
      <c r="AK13" s="91">
        <v>2831.92</v>
      </c>
      <c r="AL13" s="89">
        <v>0</v>
      </c>
      <c r="AM13" s="90"/>
      <c r="AN13" s="91"/>
      <c r="AO13" s="89"/>
      <c r="AP13" s="90"/>
      <c r="AQ13" s="91">
        <v>82.64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17214.559999999998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1120.09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1120.09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3100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3100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13044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2050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28739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43833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332356.57999999996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12598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105965</v>
      </c>
      <c r="AC20" s="78">
        <f t="shared" si="1"/>
        <v>0</v>
      </c>
      <c r="AD20" s="77">
        <f t="shared" si="1"/>
        <v>0</v>
      </c>
      <c r="AE20" s="98">
        <f t="shared" si="1"/>
        <v>96618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13831.92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82.64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28739</v>
      </c>
      <c r="BJ20" s="78">
        <f t="shared" si="1"/>
        <v>0</v>
      </c>
      <c r="BK20" s="77">
        <f t="shared" si="1"/>
        <v>0</v>
      </c>
      <c r="BL20" s="98">
        <f t="shared" si="1"/>
        <v>1120.09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591311.2299999999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2500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2500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6102.45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6102.45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6102.45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6102.45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66900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66900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10679</v>
      </c>
      <c r="BS50" s="89">
        <v>0</v>
      </c>
      <c r="BT50" s="101"/>
      <c r="BU50" s="76"/>
      <c r="BV50" s="85">
        <f t="shared" si="9"/>
        <v>10679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77579</v>
      </c>
      <c r="BS51" s="78">
        <f>BS49+BS50</f>
        <v>0</v>
      </c>
      <c r="BT51" s="77">
        <f>BT49+BT50</f>
        <v>0</v>
      </c>
      <c r="BU51" s="85"/>
      <c r="BV51" s="85">
        <f>BV49+BV50</f>
        <v>77579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332356.57999999996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12598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105965</v>
      </c>
      <c r="AC53" s="86">
        <f t="shared" si="11"/>
        <v>0</v>
      </c>
      <c r="AD53" s="86">
        <f t="shared" si="11"/>
        <v>0</v>
      </c>
      <c r="AE53" s="86">
        <f t="shared" si="11"/>
        <v>99118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13831.92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82.64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28739</v>
      </c>
      <c r="BJ53" s="86">
        <f t="shared" si="11"/>
        <v>0</v>
      </c>
      <c r="BK53" s="86">
        <f t="shared" si="11"/>
        <v>0</v>
      </c>
      <c r="BL53" s="86">
        <f t="shared" si="11"/>
        <v>7222.54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77579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677492.6799999998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8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2022-04-08T10:11:44Z</dcterms:modified>
  <cp:category/>
  <cp:version/>
  <cp:contentType/>
  <cp:contentStatus/>
</cp:coreProperties>
</file>